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ตุ๊ก_ใหม่\เรียนออนไลน์ล่วงหน้า\2567\"/>
    </mc:Choice>
  </mc:AlternateContent>
  <xr:revisionPtr revIDLastSave="0" documentId="13_ncr:1_{5522F66A-9069-4C87-A8B7-E28AA26A62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ตารางสอบ12046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5" i="1" l="1"/>
  <c r="Y24" i="1"/>
  <c r="AA23" i="1"/>
  <c r="X23" i="1"/>
  <c r="Z23" i="1" s="1"/>
  <c r="T23" i="1"/>
  <c r="W23" i="1" s="1"/>
  <c r="AA22" i="1"/>
  <c r="X22" i="1"/>
  <c r="Z22" i="1" s="1"/>
  <c r="T22" i="1"/>
  <c r="W22" i="1" s="1"/>
  <c r="S22" i="1"/>
  <c r="Z19" i="1"/>
  <c r="W19" i="1"/>
  <c r="S19" i="1"/>
  <c r="U19" i="1" s="1"/>
  <c r="Z18" i="1"/>
  <c r="W18" i="1"/>
  <c r="S18" i="1"/>
  <c r="V18" i="1" s="1"/>
  <c r="Z17" i="1"/>
  <c r="W17" i="1"/>
  <c r="S17" i="1"/>
  <c r="V17" i="1" s="1"/>
  <c r="AA12" i="1"/>
  <c r="X12" i="1"/>
  <c r="Z12" i="1" s="1"/>
  <c r="T12" i="1"/>
  <c r="Z11" i="1"/>
  <c r="W11" i="1"/>
  <c r="S11" i="1"/>
  <c r="V11" i="1" s="1"/>
  <c r="Z10" i="1"/>
  <c r="W10" i="1"/>
  <c r="S10" i="1"/>
  <c r="V10" i="1" s="1"/>
  <c r="Z9" i="1"/>
  <c r="W9" i="1"/>
  <c r="S9" i="1"/>
  <c r="U9" i="1" s="1"/>
  <c r="Z5" i="1"/>
  <c r="W5" i="1"/>
  <c r="S5" i="1"/>
  <c r="V22" i="1" l="1"/>
  <c r="S12" i="1"/>
  <c r="V12" i="1" s="1"/>
  <c r="T24" i="1"/>
  <c r="Z24" i="1"/>
  <c r="U18" i="1"/>
  <c r="S23" i="1"/>
  <c r="U23" i="1" s="1"/>
  <c r="U5" i="1"/>
  <c r="V5" i="1"/>
  <c r="V9" i="1"/>
  <c r="U10" i="1"/>
  <c r="AA24" i="1"/>
  <c r="V19" i="1"/>
  <c r="U11" i="1"/>
  <c r="W12" i="1"/>
  <c r="U17" i="1"/>
  <c r="U22" i="1"/>
  <c r="X24" i="1"/>
  <c r="U12" i="1" l="1"/>
  <c r="AB24" i="1"/>
  <c r="V23" i="1"/>
  <c r="S24" i="1"/>
  <c r="V24" i="1" s="1"/>
  <c r="U24" i="1" l="1"/>
</calcChain>
</file>

<file path=xl/sharedStrings.xml><?xml version="1.0" encoding="utf-8"?>
<sst xmlns="http://schemas.openxmlformats.org/spreadsheetml/2006/main" count="101" uniqueCount="57">
  <si>
    <t>ภูมิสารสนเทศ</t>
  </si>
  <si>
    <t>วิทยาศาสตร์การกีฬา</t>
  </si>
  <si>
    <t>เทคโนโลยีการเกษตร</t>
  </si>
  <si>
    <t>เทคโนโลยีการผลิตพืช</t>
  </si>
  <si>
    <t>เทคโนโลยีและนวัตกรรมสัตว์</t>
  </si>
  <si>
    <t>เทคโนโลยีอาหาร</t>
  </si>
  <si>
    <t>วิศวกรรมศาสตร์</t>
  </si>
  <si>
    <t>พยาบาลศาสตร์</t>
  </si>
  <si>
    <t>แพทยศาสตร์</t>
  </si>
  <si>
    <t>รวม</t>
  </si>
  <si>
    <t>มีสิทธิ์สอบ</t>
  </si>
  <si>
    <t>ไม่มีสิทธิ์สอบ</t>
  </si>
  <si>
    <t>ร้อยละ</t>
  </si>
  <si>
    <t>จำนวนห้อง</t>
  </si>
  <si>
    <t>กกกลาง</t>
  </si>
  <si>
    <t>รวมต่อคาบ</t>
  </si>
  <si>
    <t>คุมสอบ</t>
  </si>
  <si>
    <t>อาหารว่าง</t>
  </si>
  <si>
    <t>SCI05 1001</t>
  </si>
  <si>
    <t>SCI05 1003</t>
  </si>
  <si>
    <t>SCI05 1004</t>
  </si>
  <si>
    <t>SCI05 1005</t>
  </si>
  <si>
    <t>SCI02 1111</t>
  </si>
  <si>
    <t>SCI04 1001</t>
  </si>
  <si>
    <t>SCI03 1001</t>
  </si>
  <si>
    <t>SCI03 1009</t>
  </si>
  <si>
    <t>SCI04 1071</t>
  </si>
  <si>
    <t>วิทยาศาสตร์</t>
  </si>
  <si>
    <t>สาธารณสุขศาสตร์</t>
  </si>
  <si>
    <t>ทันตแพทยศาสตร์</t>
  </si>
  <si>
    <t>โภชนวิทยา</t>
  </si>
  <si>
    <t>SCI02 1101</t>
  </si>
  <si>
    <t>SCI03 1201</t>
  </si>
  <si>
    <t>SCI05 1010</t>
  </si>
  <si>
    <t>CALCULUS I</t>
  </si>
  <si>
    <t>BIOLOGY I</t>
  </si>
  <si>
    <t>PRINCIPLES OF BIOLOGY I</t>
  </si>
  <si>
    <t>ESSENTIAL CALCULUS</t>
  </si>
  <si>
    <t>สาขาวิชาที่เรียน</t>
  </si>
  <si>
    <t>CHEMISTRY I</t>
  </si>
  <si>
    <t>FUNDAMENTAL CHEMISTRY I</t>
  </si>
  <si>
    <t>SCI02 1117</t>
  </si>
  <si>
    <t>CHEMISTRY AND BIOLOGY FOR HEALTH SCIENCE</t>
  </si>
  <si>
    <t>ANALYTICAL CALCULUS I</t>
  </si>
  <si>
    <t xml:space="preserve">SCI03 0000 </t>
  </si>
  <si>
    <t>PHYSICS I</t>
  </si>
  <si>
    <t>GENERAL PHYSICS</t>
  </si>
  <si>
    <t>FUNDAMENTAL PHYSICS</t>
  </si>
  <si>
    <t>PHYSICS</t>
  </si>
  <si>
    <t>PHYSICS FOR HEALTH SCIENCE</t>
  </si>
  <si>
    <t>พื้นฐานทางคณิตศาสตร์ (เป็นรายวิชาปรับพื้นฐาน)</t>
  </si>
  <si>
    <t>วิชา</t>
  </si>
  <si>
    <t>สาขาวิชาที่เรียนล่วงหน้า  นักศึกษาชั้นปีที่ 1 ปีการศึกษา 2567 (B67*)</t>
  </si>
  <si>
    <t>*</t>
  </si>
  <si>
    <t>จุลชีววิทยา</t>
  </si>
  <si>
    <t>วิทยาศาสตร์การแพทย์</t>
  </si>
  <si>
    <t>วิทยาการคอมพิวเตอร์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</si>
</sst>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vertical="top"/>
    </xf>
    <xf numFmtId="0" fontId="6" fillId="2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zoomScaleNormal="100" workbookViewId="0">
      <pane ySplit="4" topLeftCell="A5" activePane="bottomLeft" state="frozen"/>
      <selection pane="bottomLeft" activeCell="M7" sqref="M7"/>
    </sheetView>
  </sheetViews>
  <sheetFormatPr defaultColWidth="9.125" defaultRowHeight="26.25" x14ac:dyDescent="0.4"/>
  <cols>
    <col min="1" max="1" width="10.625" style="3" customWidth="1"/>
    <col min="2" max="2" width="39.75" style="3" customWidth="1"/>
    <col min="3" max="3" width="10.625" style="1" customWidth="1"/>
    <col min="4" max="4" width="9.75" style="1" customWidth="1"/>
    <col min="5" max="5" width="8.125" style="1" bestFit="1" customWidth="1"/>
    <col min="6" max="6" width="8.875" style="1" bestFit="1" customWidth="1"/>
    <col min="7" max="7" width="8.875" style="1" customWidth="1"/>
    <col min="8" max="8" width="8.875" style="1" bestFit="1" customWidth="1"/>
    <col min="9" max="9" width="9.125" style="1" bestFit="1" customWidth="1"/>
    <col min="10" max="10" width="8.875" style="1" customWidth="1"/>
    <col min="11" max="11" width="10.125" style="1" bestFit="1" customWidth="1"/>
    <col min="12" max="12" width="7.5" style="1" bestFit="1" customWidth="1"/>
    <col min="13" max="13" width="7" style="1" bestFit="1" customWidth="1"/>
    <col min="14" max="14" width="8.375" style="1" bestFit="1" customWidth="1"/>
    <col min="15" max="15" width="8" style="1" bestFit="1" customWidth="1"/>
    <col min="16" max="16" width="6.375" style="1" bestFit="1" customWidth="1"/>
    <col min="17" max="17" width="9.25" style="1" customWidth="1"/>
    <col min="18" max="18" width="9.25" style="1" bestFit="1" customWidth="1"/>
    <col min="19" max="19" width="7.25" style="1" hidden="1" customWidth="1"/>
    <col min="20" max="20" width="0" style="2" hidden="1" customWidth="1"/>
    <col min="21" max="21" width="8.75" style="1" hidden="1" customWidth="1"/>
    <col min="22" max="22" width="7" style="1" hidden="1" customWidth="1"/>
    <col min="23" max="23" width="6.75" style="3" hidden="1" customWidth="1"/>
    <col min="24" max="24" width="6.125" style="4" hidden="1" customWidth="1"/>
    <col min="25" max="25" width="7.125" style="3" hidden="1" customWidth="1"/>
    <col min="26" max="26" width="6.375" style="3" hidden="1" customWidth="1"/>
    <col min="27" max="27" width="4.875" style="3" hidden="1" customWidth="1"/>
    <col min="28" max="30" width="0" style="3" hidden="1" customWidth="1"/>
    <col min="31" max="16384" width="9.125" style="3"/>
  </cols>
  <sheetData>
    <row r="1" spans="1:27" x14ac:dyDescent="0.4">
      <c r="A1" s="37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7" ht="13.5" customHeight="1" thickBot="1" x14ac:dyDescent="0.45"/>
    <row r="3" spans="1:27" s="5" customFormat="1" ht="27" thickBot="1" x14ac:dyDescent="0.45">
      <c r="A3" s="39" t="s">
        <v>51</v>
      </c>
      <c r="B3" s="39"/>
      <c r="C3" s="34" t="s">
        <v>38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/>
      <c r="S3" s="21"/>
      <c r="T3" s="7"/>
      <c r="U3" s="6"/>
      <c r="V3" s="6"/>
      <c r="X3" s="8"/>
    </row>
    <row r="4" spans="1:27" s="5" customFormat="1" ht="73.900000000000006" customHeight="1" thickBot="1" x14ac:dyDescent="0.45">
      <c r="A4" s="39"/>
      <c r="B4" s="39"/>
      <c r="C4" s="30" t="s">
        <v>27</v>
      </c>
      <c r="D4" s="30" t="s">
        <v>0</v>
      </c>
      <c r="E4" s="30" t="s">
        <v>54</v>
      </c>
      <c r="F4" s="30" t="s">
        <v>55</v>
      </c>
      <c r="G4" s="30" t="s">
        <v>56</v>
      </c>
      <c r="H4" s="30" t="s">
        <v>1</v>
      </c>
      <c r="I4" s="30" t="s">
        <v>2</v>
      </c>
      <c r="J4" s="30" t="s">
        <v>3</v>
      </c>
      <c r="K4" s="30" t="s">
        <v>4</v>
      </c>
      <c r="L4" s="30" t="s">
        <v>5</v>
      </c>
      <c r="M4" s="30" t="s">
        <v>6</v>
      </c>
      <c r="N4" s="30" t="s">
        <v>28</v>
      </c>
      <c r="O4" s="30" t="s">
        <v>30</v>
      </c>
      <c r="P4" s="30" t="s">
        <v>7</v>
      </c>
      <c r="Q4" s="30" t="s">
        <v>29</v>
      </c>
      <c r="R4" s="30" t="s">
        <v>8</v>
      </c>
      <c r="S4" s="21" t="s">
        <v>9</v>
      </c>
      <c r="T4" s="6" t="s">
        <v>10</v>
      </c>
      <c r="U4" s="9" t="s">
        <v>11</v>
      </c>
      <c r="V4" s="6" t="s">
        <v>12</v>
      </c>
      <c r="X4" s="8" t="s">
        <v>13</v>
      </c>
      <c r="Y4" s="5" t="s">
        <v>14</v>
      </c>
    </row>
    <row r="5" spans="1:27" ht="24.6" customHeight="1" thickBot="1" x14ac:dyDescent="0.45">
      <c r="A5" s="25" t="s">
        <v>31</v>
      </c>
      <c r="B5" s="26" t="s">
        <v>39</v>
      </c>
      <c r="C5" s="23" t="s">
        <v>53</v>
      </c>
      <c r="D5" s="23"/>
      <c r="E5" s="23" t="s">
        <v>53</v>
      </c>
      <c r="F5" s="23" t="s">
        <v>53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2">
        <f>SUM(C5:R5)</f>
        <v>0</v>
      </c>
      <c r="T5" s="10">
        <v>317</v>
      </c>
      <c r="U5" s="10">
        <f>S5-T5</f>
        <v>-317</v>
      </c>
      <c r="V5" s="13" t="e">
        <f>T5/S5*100</f>
        <v>#DIV/0!</v>
      </c>
      <c r="W5" s="3">
        <f>+T5/50</f>
        <v>6.34</v>
      </c>
      <c r="X5" s="4">
        <v>7</v>
      </c>
      <c r="Z5" s="3">
        <f>X5*2*120</f>
        <v>1680</v>
      </c>
    </row>
    <row r="6" spans="1:27" ht="24.6" customHeight="1" thickBot="1" x14ac:dyDescent="0.45">
      <c r="A6" s="27" t="s">
        <v>22</v>
      </c>
      <c r="B6" s="26" t="s">
        <v>40</v>
      </c>
      <c r="C6" s="23"/>
      <c r="D6" s="24"/>
      <c r="E6" s="24"/>
      <c r="F6" s="24"/>
      <c r="G6" s="24"/>
      <c r="H6" s="24"/>
      <c r="I6" s="24"/>
      <c r="J6" s="24" t="s">
        <v>53</v>
      </c>
      <c r="K6" s="24" t="s">
        <v>53</v>
      </c>
      <c r="L6" s="24" t="s">
        <v>53</v>
      </c>
      <c r="M6" s="24" t="s">
        <v>53</v>
      </c>
      <c r="N6" s="24"/>
      <c r="O6" s="24"/>
      <c r="P6" s="24"/>
      <c r="Q6" s="24"/>
      <c r="R6" s="24"/>
      <c r="S6" s="22"/>
      <c r="T6" s="10"/>
      <c r="U6" s="10"/>
      <c r="V6" s="13"/>
    </row>
    <row r="7" spans="1:27" ht="24.6" customHeight="1" x14ac:dyDescent="0.4">
      <c r="A7" s="27" t="s">
        <v>41</v>
      </c>
      <c r="B7" s="31" t="s">
        <v>42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3" t="s">
        <v>53</v>
      </c>
      <c r="Q7" s="24"/>
      <c r="R7" s="24"/>
      <c r="S7" s="22"/>
      <c r="T7" s="10"/>
      <c r="U7" s="10"/>
      <c r="V7" s="13"/>
    </row>
    <row r="8" spans="1:27" ht="24.6" customHeight="1" x14ac:dyDescent="0.4">
      <c r="A8" s="26" t="s">
        <v>24</v>
      </c>
      <c r="B8" s="26" t="s">
        <v>34</v>
      </c>
      <c r="C8" s="24"/>
      <c r="D8" s="24"/>
      <c r="E8" s="24"/>
      <c r="F8" s="24"/>
      <c r="G8" s="24"/>
      <c r="H8" s="24"/>
      <c r="I8" s="24"/>
      <c r="J8" s="24"/>
      <c r="K8" s="24"/>
      <c r="L8" s="24" t="s">
        <v>53</v>
      </c>
      <c r="M8" s="24" t="s">
        <v>53</v>
      </c>
      <c r="N8" s="24"/>
      <c r="O8" s="24"/>
      <c r="P8" s="24"/>
      <c r="Q8" s="24"/>
      <c r="R8" s="24"/>
      <c r="S8" s="22"/>
      <c r="T8" s="10"/>
      <c r="U8" s="10"/>
      <c r="V8" s="13"/>
    </row>
    <row r="9" spans="1:27" ht="24.6" customHeight="1" x14ac:dyDescent="0.4">
      <c r="A9" s="26" t="s">
        <v>25</v>
      </c>
      <c r="B9" s="26" t="s">
        <v>37</v>
      </c>
      <c r="C9" s="10"/>
      <c r="D9" s="10" t="s">
        <v>53</v>
      </c>
      <c r="E9" s="10"/>
      <c r="F9" s="10"/>
      <c r="G9" s="10"/>
      <c r="H9" s="10"/>
      <c r="I9" s="10"/>
      <c r="J9" s="10" t="s">
        <v>53</v>
      </c>
      <c r="K9" s="10" t="s">
        <v>53</v>
      </c>
      <c r="L9" s="10"/>
      <c r="M9" s="10"/>
      <c r="N9" s="10" t="s">
        <v>53</v>
      </c>
      <c r="O9" s="10" t="s">
        <v>53</v>
      </c>
      <c r="P9" s="10"/>
      <c r="Q9" s="10"/>
      <c r="R9" s="10"/>
      <c r="S9" s="22">
        <f>SUM(C9:R9)</f>
        <v>0</v>
      </c>
      <c r="T9" s="10">
        <v>27</v>
      </c>
      <c r="U9" s="10">
        <f t="shared" ref="U9:U11" si="0">S9-T9</f>
        <v>-27</v>
      </c>
      <c r="V9" s="13" t="e">
        <f t="shared" ref="V9:V24" si="1">T9/S9*100</f>
        <v>#DIV/0!</v>
      </c>
      <c r="W9" s="3">
        <f t="shared" ref="W9:W23" si="2">+T9/50</f>
        <v>0.54</v>
      </c>
      <c r="X9" s="4">
        <v>1</v>
      </c>
      <c r="Z9" s="3">
        <f t="shared" ref="Z9:Z22" si="3">X9*2*120</f>
        <v>240</v>
      </c>
    </row>
    <row r="10" spans="1:27" ht="24.6" customHeight="1" x14ac:dyDescent="0.4">
      <c r="A10" s="26" t="s">
        <v>32</v>
      </c>
      <c r="B10" s="26" t="s">
        <v>43</v>
      </c>
      <c r="C10" s="10" t="s">
        <v>53</v>
      </c>
      <c r="D10" s="10"/>
      <c r="E10" s="10" t="s">
        <v>53</v>
      </c>
      <c r="F10" s="10" t="s">
        <v>53</v>
      </c>
      <c r="G10" s="10" t="s">
        <v>53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>
        <f>SUM(C10:R10)</f>
        <v>0</v>
      </c>
      <c r="T10" s="10">
        <v>9</v>
      </c>
      <c r="U10" s="10">
        <f t="shared" si="0"/>
        <v>-9</v>
      </c>
      <c r="V10" s="14" t="e">
        <f t="shared" si="1"/>
        <v>#DIV/0!</v>
      </c>
      <c r="W10" s="3">
        <f t="shared" si="2"/>
        <v>0.18</v>
      </c>
      <c r="X10" s="4">
        <v>1</v>
      </c>
      <c r="Z10" s="3">
        <f t="shared" si="3"/>
        <v>240</v>
      </c>
    </row>
    <row r="11" spans="1:27" ht="24.6" customHeight="1" x14ac:dyDescent="0.4">
      <c r="A11" s="29" t="s">
        <v>44</v>
      </c>
      <c r="B11" s="29" t="s">
        <v>50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 t="s">
        <v>53</v>
      </c>
      <c r="N11" s="10"/>
      <c r="O11" s="10"/>
      <c r="P11" s="10"/>
      <c r="Q11" s="10"/>
      <c r="R11" s="10"/>
      <c r="S11" s="22">
        <f>SUM(C11:R11)</f>
        <v>0</v>
      </c>
      <c r="T11" s="10">
        <v>68</v>
      </c>
      <c r="U11" s="10">
        <f t="shared" si="0"/>
        <v>-68</v>
      </c>
      <c r="V11" s="13" t="e">
        <f t="shared" si="1"/>
        <v>#DIV/0!</v>
      </c>
      <c r="W11" s="3">
        <f t="shared" si="2"/>
        <v>1.36</v>
      </c>
      <c r="X11" s="4">
        <v>2</v>
      </c>
      <c r="Z11" s="3">
        <f t="shared" si="3"/>
        <v>480</v>
      </c>
    </row>
    <row r="12" spans="1:27" ht="24.6" hidden="1" customHeight="1" x14ac:dyDescent="0.4">
      <c r="A12" s="25" t="s">
        <v>23</v>
      </c>
      <c r="B12" s="26" t="s">
        <v>36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38"/>
      <c r="R12" s="38"/>
      <c r="S12" s="21">
        <f>SUM(S5:S11)</f>
        <v>0</v>
      </c>
      <c r="T12" s="6">
        <f>SUM(T5:T11)</f>
        <v>421</v>
      </c>
      <c r="U12" s="10">
        <f>S12-T12</f>
        <v>-421</v>
      </c>
      <c r="V12" s="16" t="e">
        <f t="shared" si="1"/>
        <v>#DIV/0!</v>
      </c>
      <c r="W12" s="3">
        <f t="shared" si="2"/>
        <v>8.42</v>
      </c>
      <c r="X12" s="17">
        <f>SUM(X5:X11)</f>
        <v>11</v>
      </c>
      <c r="Y12" s="3">
        <v>2</v>
      </c>
      <c r="Z12" s="3">
        <f t="shared" si="3"/>
        <v>2640</v>
      </c>
      <c r="AA12" s="3">
        <f>Y12*120</f>
        <v>240</v>
      </c>
    </row>
    <row r="13" spans="1:27" ht="24.6" customHeight="1" x14ac:dyDescent="0.4">
      <c r="A13" s="25" t="s">
        <v>23</v>
      </c>
      <c r="B13" s="26" t="s">
        <v>36</v>
      </c>
      <c r="C13" s="10"/>
      <c r="D13" s="10"/>
      <c r="E13" s="10"/>
      <c r="F13" s="10"/>
      <c r="G13" s="10"/>
      <c r="H13" s="10" t="s">
        <v>53</v>
      </c>
      <c r="I13" s="10" t="s">
        <v>53</v>
      </c>
      <c r="J13" s="10" t="s">
        <v>53</v>
      </c>
      <c r="K13" s="10" t="s">
        <v>53</v>
      </c>
      <c r="L13" s="10" t="s">
        <v>53</v>
      </c>
      <c r="M13" s="10"/>
      <c r="N13" s="10" t="s">
        <v>53</v>
      </c>
      <c r="O13" s="10" t="s">
        <v>53</v>
      </c>
      <c r="P13" s="10"/>
      <c r="Q13" s="6"/>
      <c r="R13" s="6"/>
      <c r="S13" s="21"/>
      <c r="T13" s="6"/>
      <c r="U13" s="10"/>
      <c r="V13" s="16"/>
    </row>
    <row r="14" spans="1:27" ht="24.6" customHeight="1" x14ac:dyDescent="0.4">
      <c r="A14" s="27" t="s">
        <v>26</v>
      </c>
      <c r="B14" s="28" t="s">
        <v>35</v>
      </c>
      <c r="C14" s="10" t="s">
        <v>53</v>
      </c>
      <c r="D14" s="10"/>
      <c r="E14" s="10" t="s">
        <v>53</v>
      </c>
      <c r="F14" s="10" t="s">
        <v>53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6"/>
      <c r="R14" s="6"/>
      <c r="S14" s="21"/>
      <c r="T14" s="6"/>
      <c r="U14" s="10"/>
      <c r="V14" s="16"/>
    </row>
    <row r="15" spans="1:27" ht="24.6" customHeight="1" x14ac:dyDescent="0.4">
      <c r="A15" s="27" t="s">
        <v>18</v>
      </c>
      <c r="B15" s="28" t="s">
        <v>45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 t="s">
        <v>53</v>
      </c>
      <c r="N15" s="10"/>
      <c r="O15" s="10"/>
      <c r="P15" s="10"/>
      <c r="Q15" s="6"/>
      <c r="R15" s="6"/>
      <c r="S15" s="21"/>
      <c r="T15" s="6"/>
      <c r="U15" s="10"/>
      <c r="V15" s="16"/>
    </row>
    <row r="16" spans="1:27" ht="24.6" customHeight="1" x14ac:dyDescent="0.4">
      <c r="A16" s="27" t="s">
        <v>19</v>
      </c>
      <c r="B16" s="28" t="s">
        <v>46</v>
      </c>
      <c r="C16" s="10"/>
      <c r="D16" s="10" t="s">
        <v>53</v>
      </c>
      <c r="E16" s="10"/>
      <c r="F16" s="10"/>
      <c r="G16" s="10"/>
      <c r="H16" s="10" t="s">
        <v>53</v>
      </c>
      <c r="I16" s="10"/>
      <c r="J16" s="10" t="s">
        <v>53</v>
      </c>
      <c r="K16" s="10" t="s">
        <v>53</v>
      </c>
      <c r="L16" s="10" t="s">
        <v>53</v>
      </c>
      <c r="M16" s="10"/>
      <c r="N16" s="10" t="s">
        <v>53</v>
      </c>
      <c r="O16" s="10"/>
      <c r="P16" s="10"/>
      <c r="Q16" s="10"/>
      <c r="R16" s="10"/>
      <c r="S16" s="22"/>
      <c r="T16" s="10"/>
      <c r="U16" s="10"/>
      <c r="V16" s="13"/>
    </row>
    <row r="17" spans="1:30" ht="24.6" customHeight="1" x14ac:dyDescent="0.4">
      <c r="A17" s="27" t="s">
        <v>20</v>
      </c>
      <c r="B17" s="28" t="s">
        <v>47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 t="s">
        <v>53</v>
      </c>
      <c r="R17" s="10"/>
      <c r="S17" s="22">
        <f>SUM(C17:R17)</f>
        <v>0</v>
      </c>
      <c r="T17" s="10">
        <v>317</v>
      </c>
      <c r="U17" s="10">
        <f>S17-T17</f>
        <v>-317</v>
      </c>
      <c r="V17" s="13" t="e">
        <f t="shared" si="1"/>
        <v>#DIV/0!</v>
      </c>
      <c r="W17" s="3">
        <f t="shared" si="2"/>
        <v>6.34</v>
      </c>
      <c r="X17" s="4">
        <v>7</v>
      </c>
      <c r="Z17" s="3">
        <f t="shared" si="3"/>
        <v>1680</v>
      </c>
    </row>
    <row r="18" spans="1:30" ht="24.6" customHeight="1" x14ac:dyDescent="0.4">
      <c r="A18" s="27" t="s">
        <v>21</v>
      </c>
      <c r="B18" s="28" t="s">
        <v>48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 t="s">
        <v>53</v>
      </c>
      <c r="P18" s="10"/>
      <c r="Q18" s="10"/>
      <c r="R18" s="10" t="s">
        <v>53</v>
      </c>
      <c r="S18" s="22">
        <f>SUM(C18:R18)</f>
        <v>0</v>
      </c>
      <c r="T18" s="10">
        <v>27</v>
      </c>
      <c r="U18" s="10">
        <f t="shared" ref="U18:U19" si="4">S18-T18</f>
        <v>-27</v>
      </c>
      <c r="V18" s="13" t="e">
        <f t="shared" si="1"/>
        <v>#DIV/0!</v>
      </c>
      <c r="W18" s="3">
        <f t="shared" si="2"/>
        <v>0.54</v>
      </c>
      <c r="X18" s="4">
        <v>1</v>
      </c>
      <c r="Z18" s="3">
        <f t="shared" si="3"/>
        <v>240</v>
      </c>
    </row>
    <row r="19" spans="1:30" ht="24.6" customHeight="1" x14ac:dyDescent="0.4">
      <c r="A19" s="27" t="s">
        <v>33</v>
      </c>
      <c r="B19" s="28" t="s">
        <v>49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 t="s">
        <v>53</v>
      </c>
      <c r="Q19" s="10"/>
      <c r="R19" s="10"/>
      <c r="S19" s="22">
        <f>SUM(C19:R19)</f>
        <v>0</v>
      </c>
      <c r="T19" s="10">
        <v>9</v>
      </c>
      <c r="U19" s="10">
        <f t="shared" si="4"/>
        <v>-9</v>
      </c>
      <c r="V19" s="10" t="e">
        <f t="shared" si="1"/>
        <v>#DIV/0!</v>
      </c>
      <c r="W19" s="3">
        <f t="shared" si="2"/>
        <v>0.18</v>
      </c>
      <c r="X19" s="4">
        <v>1</v>
      </c>
      <c r="Z19" s="3">
        <f t="shared" si="3"/>
        <v>240</v>
      </c>
    </row>
    <row r="20" spans="1:30" ht="24.6" hidden="1" customHeight="1" x14ac:dyDescent="0.4">
      <c r="A20" s="11"/>
      <c r="B20" s="1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3"/>
    </row>
    <row r="22" spans="1:30" ht="24.6" hidden="1" customHeight="1" x14ac:dyDescent="0.4">
      <c r="A22" s="18"/>
      <c r="B22" s="1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3" t="s">
        <v>15</v>
      </c>
      <c r="R22" s="33"/>
      <c r="S22" s="6" t="e">
        <f>SUM(#REF!)</f>
        <v>#REF!</v>
      </c>
      <c r="T22" s="6" t="e">
        <f>SUM(#REF!)</f>
        <v>#REF!</v>
      </c>
      <c r="U22" s="10" t="e">
        <f t="shared" ref="U22:U23" si="5">+S22-T22</f>
        <v>#REF!</v>
      </c>
      <c r="V22" s="6" t="e">
        <f t="shared" si="1"/>
        <v>#REF!</v>
      </c>
      <c r="W22" s="3" t="e">
        <f t="shared" si="2"/>
        <v>#REF!</v>
      </c>
      <c r="X22" s="4" t="e">
        <f>SUM(#REF!)</f>
        <v>#REF!</v>
      </c>
      <c r="Y22" s="3">
        <v>2</v>
      </c>
      <c r="Z22" s="3" t="e">
        <f t="shared" si="3"/>
        <v>#REF!</v>
      </c>
      <c r="AA22" s="3">
        <f>Y22*120</f>
        <v>240</v>
      </c>
    </row>
    <row r="23" spans="1:30" ht="24.6" hidden="1" customHeight="1" x14ac:dyDescent="0.4">
      <c r="A23" s="32"/>
      <c r="B23" s="3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33" t="s">
        <v>15</v>
      </c>
      <c r="R23" s="33"/>
      <c r="S23" s="6" t="e">
        <f>SUM(#REF!)</f>
        <v>#REF!</v>
      </c>
      <c r="T23" s="6" t="e">
        <f>SUM(#REF!)</f>
        <v>#REF!</v>
      </c>
      <c r="U23" s="10" t="e">
        <f t="shared" si="5"/>
        <v>#REF!</v>
      </c>
      <c r="V23" s="16" t="e">
        <f t="shared" si="1"/>
        <v>#REF!</v>
      </c>
      <c r="W23" s="3" t="e">
        <f t="shared" si="2"/>
        <v>#REF!</v>
      </c>
      <c r="X23" s="4" t="e">
        <f>SUM(#REF!)</f>
        <v>#REF!</v>
      </c>
      <c r="Y23" s="3">
        <v>1</v>
      </c>
      <c r="Z23" s="3" t="e">
        <f>X23*2*240</f>
        <v>#REF!</v>
      </c>
      <c r="AA23" s="3">
        <f>Y23*240</f>
        <v>240</v>
      </c>
    </row>
    <row r="24" spans="1:30" x14ac:dyDescent="0.4">
      <c r="S24" s="2" t="e">
        <f>SUM(S12,#REF!,#REF!,#REF!,S22,S23)</f>
        <v>#REF!</v>
      </c>
      <c r="T24" s="2" t="e">
        <f>SUM(T12,#REF!,#REF!,#REF!,T22,T23)</f>
        <v>#REF!</v>
      </c>
      <c r="U24" s="2" t="e">
        <f>SUM(U12,#REF!,#REF!,#REF!,U22,U23)</f>
        <v>#REF!</v>
      </c>
      <c r="V24" s="19" t="e">
        <f t="shared" si="1"/>
        <v>#REF!</v>
      </c>
      <c r="X24" s="4" t="e">
        <f>SUM(X12,#REF!,#REF!,#REF!,X22,X23)</f>
        <v>#REF!</v>
      </c>
      <c r="Y24" s="3">
        <f>SUM(Y12:Y23)</f>
        <v>5</v>
      </c>
      <c r="Z24" s="2" t="e">
        <f>SUM(Z12,#REF!,#REF!,#REF!,Z22,Z23)</f>
        <v>#REF!</v>
      </c>
      <c r="AA24" s="3">
        <f>SUM(AA12:AA23)</f>
        <v>720</v>
      </c>
      <c r="AB24" s="3" t="e">
        <f>+Z24+AA24</f>
        <v>#REF!</v>
      </c>
      <c r="AC24" s="3">
        <v>7290</v>
      </c>
      <c r="AD24" s="3">
        <v>24690</v>
      </c>
    </row>
    <row r="25" spans="1:30" x14ac:dyDescent="0.4">
      <c r="X25" s="4">
        <f>+(67*2)+10</f>
        <v>144</v>
      </c>
      <c r="AB25" s="3" t="s">
        <v>16</v>
      </c>
      <c r="AC25" s="3" t="s">
        <v>17</v>
      </c>
      <c r="AD25" s="20" t="s">
        <v>9</v>
      </c>
    </row>
  </sheetData>
  <mergeCells count="7">
    <mergeCell ref="A23:B23"/>
    <mergeCell ref="Q23:R23"/>
    <mergeCell ref="Q22:R22"/>
    <mergeCell ref="C3:R3"/>
    <mergeCell ref="A1:R1"/>
    <mergeCell ref="Q12:R12"/>
    <mergeCell ref="A3:B4"/>
  </mergeCells>
  <pageMargins left="0.31" right="0" top="0.57999999999999996" bottom="0" header="0.15748031496062992" footer="0.15748031496062992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ตารางสอบ120465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Phamonrat  Wilisriamporn</cp:lastModifiedBy>
  <cp:lastPrinted>2024-03-07T04:44:14Z</cp:lastPrinted>
  <dcterms:created xsi:type="dcterms:W3CDTF">2022-02-17T09:32:36Z</dcterms:created>
  <dcterms:modified xsi:type="dcterms:W3CDTF">2024-03-07T04:44:16Z</dcterms:modified>
</cp:coreProperties>
</file>